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menu pour ecole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<sst xmlns="http://schemas.openxmlformats.org/spreadsheetml/2006/main" count="74" uniqueCount="73">
  <si>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Restaurant Scolaire de Montbron</t>
  </si>
  <si>
    <t xml:space="preserve">Menus pour la période du : </t>
  </si>
  <si>
    <t>au :</t>
  </si>
  <si>
    <t>Clémentine</t>
  </si>
  <si>
    <t>Petit suisse sucré</t>
  </si>
  <si>
    <t>TOUS LES MENUS SUR LE SITE     http://montbron.fr/    RUBRIQUE ENSEIGNEMENT ET FORMATION</t>
  </si>
  <si>
    <t>Vous avez des remarques, écrivez à :  ec.resto.montbron16@wanadoo.fr</t>
  </si>
  <si>
    <t>nbs de boite</t>
  </si>
  <si>
    <t>qte par boite</t>
  </si>
  <si>
    <t>MUFFINS VANILLE</t>
  </si>
  <si>
    <t>NBS DE BTES</t>
  </si>
  <si>
    <t>COND</t>
  </si>
  <si>
    <t>ESCARGOTS PRALINE</t>
  </si>
  <si>
    <t>COMMANDE</t>
  </si>
  <si>
    <t>QTE/CARTON</t>
  </si>
  <si>
    <t>QTE REELLE</t>
  </si>
  <si>
    <t>OURSON GUIMAUVE</t>
  </si>
  <si>
    <t>PERE NOEL 7CM</t>
  </si>
  <si>
    <t>MALETTE SURPRISE</t>
  </si>
  <si>
    <t>JOUET</t>
  </si>
  <si>
    <t>Friand fromage</t>
  </si>
  <si>
    <t>Roti de porc</t>
  </si>
  <si>
    <t>Crème anglaise</t>
  </si>
  <si>
    <t>Pochette surprise à la sortie</t>
  </si>
  <si>
    <t>des classes</t>
  </si>
  <si>
    <t>Haricots verts</t>
  </si>
  <si>
    <t>Filet de hoki pané</t>
  </si>
  <si>
    <t>Steak haché façon bouchère VBF</t>
  </si>
  <si>
    <t>Radis à la croc au sel</t>
  </si>
  <si>
    <t>Ratatouille</t>
  </si>
  <si>
    <t>Fromage blanc sucré</t>
  </si>
  <si>
    <t>Mojettes de vendée</t>
  </si>
  <si>
    <t>Saint moret</t>
  </si>
  <si>
    <t xml:space="preserve">Joue de raie </t>
  </si>
  <si>
    <r>
      <t xml:space="preserve">Riz créole </t>
    </r>
    <r>
      <rPr>
        <b/>
        <sz val="14"/>
        <rFont val="Garamond"/>
        <family val="1"/>
      </rPr>
      <t>BIO</t>
    </r>
  </si>
  <si>
    <t>Carottes et betteraves rapées</t>
  </si>
  <si>
    <t>Saumonette</t>
  </si>
  <si>
    <t>Courgettes gratinées</t>
  </si>
  <si>
    <t>Sauté de sanglier</t>
  </si>
  <si>
    <t>Semoule</t>
  </si>
  <si>
    <t>Pêches au jus</t>
  </si>
  <si>
    <t>Buchette de Noël</t>
  </si>
  <si>
    <t>Repas de noël le 16 décembre</t>
  </si>
  <si>
    <t>Menus controlés par Mlle SAJOUS Blandine diététicienne sté AGAProfessionnel</t>
  </si>
  <si>
    <t>Mousseron de canard</t>
  </si>
  <si>
    <t>Salade de mâche pomme et surimi</t>
  </si>
  <si>
    <t>Sablé</t>
  </si>
  <si>
    <t>Comté AOC</t>
  </si>
  <si>
    <t>Toasts en fête et jus d'oranges pressées</t>
  </si>
  <si>
    <r>
      <t xml:space="preserve">Yaourt vanille </t>
    </r>
    <r>
      <rPr>
        <b/>
        <sz val="14"/>
        <rFont val="Garamond"/>
        <family val="1"/>
      </rPr>
      <t>BIO</t>
    </r>
  </si>
  <si>
    <t xml:space="preserve">GAUFFRETTES </t>
  </si>
  <si>
    <t>BONGATEAU FRAISE</t>
  </si>
  <si>
    <t>ETOILE FOURREE ABRICOT</t>
  </si>
  <si>
    <t>GALETTE GEANTE BRETONNE</t>
  </si>
  <si>
    <t>SACHETTI</t>
  </si>
  <si>
    <t>PALET BRETON X2</t>
  </si>
  <si>
    <t>MINI OURSON DECORE</t>
  </si>
  <si>
    <t>PRIMAIRE</t>
  </si>
  <si>
    <t>MATERNELLE</t>
  </si>
  <si>
    <t>ECURAS</t>
  </si>
  <si>
    <t>ROUZEDE</t>
  </si>
  <si>
    <t>FEUILLADE</t>
  </si>
  <si>
    <t>VOUTHON</t>
  </si>
  <si>
    <t>VILHONNEUR</t>
  </si>
  <si>
    <t>ST SORNIN</t>
  </si>
  <si>
    <t>Aiguillettes de canard sce champignons</t>
  </si>
  <si>
    <r>
      <t xml:space="preserve">Banane </t>
    </r>
    <r>
      <rPr>
        <b/>
        <sz val="14"/>
        <rFont val="Garamond"/>
        <family val="1"/>
      </rPr>
      <t>BIO</t>
    </r>
  </si>
  <si>
    <t>Batavia croutons et mimolette</t>
  </si>
  <si>
    <t>Salade de fruits</t>
  </si>
  <si>
    <t>Salade de blé tomates et pommes</t>
  </si>
  <si>
    <t>Boudin noir</t>
  </si>
  <si>
    <r>
      <t xml:space="preserve">Lentilles vertes </t>
    </r>
    <r>
      <rPr>
        <b/>
        <sz val="14"/>
        <rFont val="Garamond"/>
        <family val="1"/>
      </rPr>
      <t>BIO</t>
    </r>
  </si>
  <si>
    <t>1/2 Golden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</si>
</sst>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#,##0.00_ ;\-#,##0.00\ "/>
    <numFmt numFmtId="174" formatCode="d\-mmm\-yyyy"/>
    <numFmt numFmtId="175" formatCode="[$-40C]dddd\ d\ mmmm\ yyyy"/>
    <numFmt numFmtId="176" formatCode="[$-F800]dddd\,\ mmmm\ dd\,\ yyyy"/>
    <numFmt numFmtId="177" formatCode="#,##0.00\ &quot;€&quot;"/>
    <numFmt numFmtId="178" formatCode="#,##0.00\ [$kn-41A]"/>
    <numFmt numFmtId="179" formatCode="_-* #,##0.00\ [$€-40C]_-;\-* #,##0.00\ [$€-40C]_-;_-* &quot;-&quot;??\ [$€-40C]_-;_-@_-"/>
  </numFmts>
  <fonts count="49">
    <font>
      <sz val="10"/>
      <name val="Arial"/>
      <family val="0"/>
    </font>
    <font>
      <sz val="10"/>
      <name val="Georgia"/>
      <family val="1"/>
    </font>
    <font>
      <b/>
      <i/>
      <u val="single"/>
      <sz val="10"/>
      <name val="Georgia"/>
      <family val="1"/>
    </font>
    <font>
      <sz val="7"/>
      <color indexed="10"/>
      <name val="Georg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Black"/>
      <family val="2"/>
    </font>
    <font>
      <b/>
      <sz val="12"/>
      <name val="Garamond"/>
      <family val="1"/>
    </font>
    <font>
      <b/>
      <sz val="16"/>
      <name val="Script MT Bold"/>
      <family val="4"/>
    </font>
    <font>
      <sz val="14"/>
      <name val="Eras Medium ITC"/>
      <family val="2"/>
    </font>
    <font>
      <sz val="14"/>
      <color indexed="10"/>
      <name val="Eras Medium ITC"/>
      <family val="2"/>
    </font>
    <font>
      <sz val="12"/>
      <name val="Georgia"/>
      <family val="1"/>
    </font>
    <font>
      <b/>
      <sz val="12"/>
      <name val="Georgia"/>
      <family val="1"/>
    </font>
    <font>
      <b/>
      <i/>
      <u val="single"/>
      <sz val="12"/>
      <name val="Georgia"/>
      <family val="1"/>
    </font>
    <font>
      <b/>
      <sz val="20"/>
      <name val="Script MT Bold"/>
      <family val="4"/>
    </font>
    <font>
      <sz val="20"/>
      <name val="Georgia"/>
      <family val="1"/>
    </font>
    <font>
      <b/>
      <sz val="18"/>
      <name val="Script MT Bold"/>
      <family val="4"/>
    </font>
    <font>
      <sz val="16"/>
      <name val="Script MT Bold"/>
      <family val="4"/>
    </font>
    <font>
      <sz val="12"/>
      <name val="Garamond"/>
      <family val="1"/>
    </font>
    <font>
      <i/>
      <u val="single"/>
      <sz val="12"/>
      <name val="Garamond"/>
      <family val="1"/>
    </font>
    <font>
      <b/>
      <sz val="24"/>
      <color indexed="10"/>
      <name val="Freestyle Script"/>
      <family val="4"/>
    </font>
    <font>
      <sz val="14"/>
      <name val="Garamond"/>
      <family val="1"/>
    </font>
    <font>
      <u val="single"/>
      <sz val="14"/>
      <name val="Eras Medium ITC"/>
      <family val="2"/>
    </font>
    <font>
      <u val="single"/>
      <sz val="14"/>
      <name val="Garamond"/>
      <family val="1"/>
    </font>
    <font>
      <b/>
      <i/>
      <u val="single"/>
      <sz val="11"/>
      <name val="Georgia"/>
      <family val="1"/>
    </font>
    <font>
      <b/>
      <i/>
      <u val="single"/>
      <sz val="14"/>
      <name val="Monotype Corsiva"/>
      <family val="4"/>
    </font>
    <font>
      <i/>
      <sz val="14"/>
      <name val="Monotype Corsiva"/>
      <family val="4"/>
    </font>
    <font>
      <b/>
      <sz val="24"/>
      <name val="Freestyle Script"/>
      <family val="4"/>
    </font>
    <font>
      <b/>
      <u val="single"/>
      <sz val="12"/>
      <name val="Arial"/>
      <family val="2"/>
    </font>
    <font>
      <b/>
      <sz val="11"/>
      <name val="Ravie"/>
      <family val="5"/>
    </font>
    <font>
      <b/>
      <sz val="14"/>
      <name val="Garamond"/>
      <family val="1"/>
    </font>
    <font>
      <sz val="12"/>
      <name val="Franklin Gothic Boo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0" fillId="21" borderId="3" applyNumberFormat="0" applyFont="0" applyAlignment="0" applyProtection="0"/>
    <xf numFmtId="0" fontId="39" fillId="7" borderId="1" applyNumberFormat="0" applyAlignment="0" applyProtection="0"/>
    <xf numFmtId="0" fontId="37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40" fillId="20" borderId="4" applyNumberFormat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3" fillId="23" borderId="9" applyNumberFormat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3" fontId="11" fillId="0" borderId="0" xfId="47" applyNumberFormat="1" applyFont="1" applyFill="1" applyBorder="1" applyAlignment="1">
      <alignment horizontal="center" vertical="center"/>
    </xf>
    <xf numFmtId="173" fontId="12" fillId="0" borderId="0" xfId="47" applyNumberFormat="1" applyFont="1" applyFill="1" applyBorder="1" applyAlignment="1">
      <alignment horizontal="center" vertical="center"/>
    </xf>
    <xf numFmtId="173" fontId="13" fillId="0" borderId="0" xfId="47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3" fontId="18" fillId="0" borderId="0" xfId="47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3" fontId="9" fillId="0" borderId="0" xfId="47" applyNumberFormat="1" applyFont="1" applyFill="1" applyBorder="1" applyAlignment="1">
      <alignment horizontal="center" vertical="center"/>
    </xf>
    <xf numFmtId="173" fontId="21" fillId="0" borderId="0" xfId="47" applyNumberFormat="1" applyFont="1" applyFill="1" applyBorder="1" applyAlignment="1">
      <alignment horizontal="center" vertical="center"/>
    </xf>
    <xf numFmtId="173" fontId="22" fillId="0" borderId="0" xfId="47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3" fontId="23" fillId="0" borderId="0" xfId="47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44" fontId="18" fillId="0" borderId="0" xfId="0" applyNumberFormat="1" applyFont="1" applyFill="1" applyBorder="1" applyAlignment="1">
      <alignment horizontal="center" vertical="center"/>
    </xf>
    <xf numFmtId="44" fontId="25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4" fontId="1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4" fontId="28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176" fontId="6" fillId="24" borderId="12" xfId="0" applyNumberFormat="1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11" fillId="0" borderId="0" xfId="47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 shrinkToFit="1"/>
    </xf>
    <xf numFmtId="176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24" borderId="10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76" fontId="31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justify" vertical="center" shrinkToFit="1"/>
    </xf>
    <xf numFmtId="8" fontId="21" fillId="0" borderId="0" xfId="0" applyNumberFormat="1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176" fontId="16" fillId="0" borderId="0" xfId="0" applyNumberFormat="1" applyFont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 shrinkToFit="1"/>
    </xf>
    <xf numFmtId="176" fontId="18" fillId="0" borderId="13" xfId="0" applyNumberFormat="1" applyFont="1" applyFill="1" applyBorder="1" applyAlignment="1">
      <alignment horizontal="center" vertical="center"/>
    </xf>
    <xf numFmtId="176" fontId="18" fillId="0" borderId="11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1981200</xdr:colOff>
      <xdr:row>13</xdr:row>
      <xdr:rowOff>142875</xdr:rowOff>
    </xdr:from>
    <xdr:to>
      <xdr:col>2</xdr:col>
      <xdr:colOff>247650</xdr:colOff>
      <xdr:row>16</xdr:row>
      <xdr:rowOff>114300</xdr:rowOff>
    </xdr:to>
    <xdr:pic>
      <xdr:nvPicPr>
        <xdr:cNvPr id="1" name="Picture 1" descr="NA00844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190875"/>
          <a:ext cx="752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1</xdr:row>
      <xdr:rowOff>28575</xdr:rowOff>
    </xdr:from>
    <xdr:to>
      <xdr:col>2</xdr:col>
      <xdr:colOff>276225</xdr:colOff>
      <xdr:row>4</xdr:row>
      <xdr:rowOff>9525</xdr:rowOff>
    </xdr:to>
    <xdr:pic>
      <xdr:nvPicPr>
        <xdr:cNvPr id="2" name="Picture 2" descr="BD06077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361950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1666875</xdr:colOff>
      <xdr:row>13</xdr:row>
      <xdr:rowOff>142875</xdr:rowOff>
    </xdr:from>
    <xdr:to>
      <xdr:col>4</xdr:col>
      <xdr:colOff>333375</xdr:colOff>
      <xdr:row>17</xdr:row>
      <xdr:rowOff>85725</xdr:rowOff>
    </xdr:to>
    <xdr:pic>
      <xdr:nvPicPr>
        <xdr:cNvPr id="3" name="Picture 3" descr="SO00731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52900" y="31908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</xdr:row>
      <xdr:rowOff>161925</xdr:rowOff>
    </xdr:from>
    <xdr:to>
      <xdr:col>1</xdr:col>
      <xdr:colOff>133350</xdr:colOff>
      <xdr:row>25</xdr:row>
      <xdr:rowOff>114300</xdr:rowOff>
    </xdr:to>
    <xdr:pic>
      <xdr:nvPicPr>
        <xdr:cNvPr id="4" name="Picture 4" descr="BD06074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718394">
          <a:off x="85725" y="3867150"/>
          <a:ext cx="22955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1</xdr:row>
      <xdr:rowOff>85725</xdr:rowOff>
    </xdr:from>
    <xdr:to>
      <xdr:col>6</xdr:col>
      <xdr:colOff>361950</xdr:colOff>
      <xdr:row>4</xdr:row>
      <xdr:rowOff>28575</xdr:rowOff>
    </xdr:to>
    <xdr:pic>
      <xdr:nvPicPr>
        <xdr:cNvPr id="5" name="Picture 5" descr="SO00939_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4150" y="419100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1762125</xdr:colOff>
      <xdr:row>1</xdr:row>
      <xdr:rowOff>19050</xdr:rowOff>
    </xdr:from>
    <xdr:to>
      <xdr:col>4</xdr:col>
      <xdr:colOff>28575</xdr:colOff>
      <xdr:row>4</xdr:row>
      <xdr:rowOff>9525</xdr:rowOff>
    </xdr:to>
    <xdr:pic>
      <xdr:nvPicPr>
        <xdr:cNvPr id="6" name="Picture 6" descr="SO01118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48150" y="352425"/>
          <a:ext cx="523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</xdr:row>
      <xdr:rowOff>0</xdr:rowOff>
    </xdr:from>
    <xdr:to>
      <xdr:col>4</xdr:col>
      <xdr:colOff>1200150</xdr:colOff>
      <xdr:row>28</xdr:row>
      <xdr:rowOff>133350</xdr:rowOff>
    </xdr:to>
    <xdr:pic>
      <xdr:nvPicPr>
        <xdr:cNvPr id="7" name="Picture 7" descr="BD06063_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9900" y="5915025"/>
          <a:ext cx="2933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20</xdr:row>
      <xdr:rowOff>114300</xdr:rowOff>
    </xdr:from>
    <xdr:to>
      <xdr:col>6</xdr:col>
      <xdr:colOff>2276475</xdr:colOff>
      <xdr:row>26</xdr:row>
      <xdr:rowOff>171450</xdr:rowOff>
    </xdr:to>
    <xdr:sp>
      <xdr:nvSpPr>
        <xdr:cNvPr id="8" name="WordArt 8"/>
        <xdr:cNvSpPr>
          <a:spLocks/>
        </xdr:cNvSpPr>
      </xdr:nvSpPr>
      <xdr:spPr>
        <a:xfrm rot="20270427">
          <a:off x="6791325" y="4714875"/>
          <a:ext cx="2438400" cy="1371600"/>
        </a:xfrm>
        <a:prstGeom prst="rect"/>
        <a:noFill/>
      </xdr:spPr>
      <xdr:txBody>
        <a:bodyPr fromWordArt="1" wrap="none" lIns="91440" tIns="45720" rIns="91440" bIns="45720">
          <a:prstTxWarp prst="textWave1">
            <a:avLst>
              <a:gd name="adj" fmla="val 44875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3333"/>
              </a:solidFill>
              <a:effectLst>
                <a:outerShdw dist="5388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Bonnes fêtes à tous</a:t>
          </a:r>
        </a:p>
      </xdr:txBody>
    </xdr:sp>
    <xdr:clientData/>
  </xdr:twoCellAnchor>
  <xdr:twoCellAnchor editAs="oneCell">
    <xdr:from>
      <xdr:col>2</xdr:col>
      <xdr:colOff>981075</xdr:colOff>
      <xdr:row>18</xdr:row>
      <xdr:rowOff>76200</xdr:rowOff>
    </xdr:from>
    <xdr:to>
      <xdr:col>4</xdr:col>
      <xdr:colOff>533400</xdr:colOff>
      <xdr:row>25</xdr:row>
      <xdr:rowOff>133350</xdr:rowOff>
    </xdr:to>
    <xdr:pic>
      <xdr:nvPicPr>
        <xdr:cNvPr id="9" name="Picture 9" descr="MCj04124420000[1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4238625"/>
          <a:ext cx="1809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1638300</xdr:colOff>
      <xdr:row>13</xdr:row>
      <xdr:rowOff>142875</xdr:rowOff>
    </xdr:from>
    <xdr:to>
      <xdr:col>6</xdr:col>
      <xdr:colOff>295275</xdr:colOff>
      <xdr:row>17</xdr:row>
      <xdr:rowOff>76200</xdr:rowOff>
    </xdr:to>
    <xdr:pic>
      <xdr:nvPicPr>
        <xdr:cNvPr id="10" name="Picture 10" descr="MCj04127260000[1]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81750" y="3190875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115" zoomScaleNormal="115" zoomScalePageLayoutView="0" workbookViewId="0" topLeftCell="A1">
      <selection activeCell="E28" sqref="E28:G28"/>
    </sheetView>
  </sheetViews>
  <sheetFormatPr defaultColWidth="11.421875" defaultRowHeight="12.75"/>
  <cols>
    <col min="1" max="1" width="33.7109375" style="3" customWidth="1"/>
    <col min="2" max="2" width="3.57421875" style="8" customWidth="1"/>
    <col min="3" max="3" width="30.28125" style="10" customWidth="1"/>
    <col min="4" max="4" width="3.57421875" style="3" customWidth="1"/>
    <col min="5" max="5" width="29.57421875" style="3" customWidth="1"/>
    <col min="6" max="6" width="3.57421875" style="8" customWidth="1"/>
    <col min="7" max="7" width="39.140625" style="10" customWidth="1"/>
    <col min="8" max="8" width="7.8515625" style="19" bestFit="1" customWidth="1"/>
    <col min="9" max="9" width="4.8515625" style="3" hidden="1" customWidth="1"/>
    <col min="10" max="11" width="11.421875" style="3" customWidth="1"/>
    <col min="12" max="12" width="20.7109375" style="3" customWidth="1"/>
    <col min="13" max="13" width="11.421875" style="74" customWidth="1"/>
    <col min="14" max="14" width="16.57421875" style="3" bestFit="1" customWidth="1"/>
    <col min="15" max="15" width="14.7109375" style="3" bestFit="1" customWidth="1"/>
    <col min="16" max="16" width="14.7109375" style="3" customWidth="1"/>
    <col min="17" max="17" width="12.421875" style="3" bestFit="1" customWidth="1"/>
    <col min="18" max="18" width="16.421875" style="3" bestFit="1" customWidth="1"/>
    <col min="19" max="16384" width="11.421875" style="3" customWidth="1"/>
  </cols>
  <sheetData>
    <row r="1" spans="1:13" ht="26.25">
      <c r="A1" s="22" t="s">
        <v>0</v>
      </c>
      <c r="B1" s="23"/>
      <c r="C1" s="23"/>
      <c r="D1" s="23"/>
      <c r="E1" s="24" t="s">
        <v>1</v>
      </c>
      <c r="F1" s="89">
        <f>A4</f>
        <v>40882</v>
      </c>
      <c r="G1" s="89"/>
      <c r="J1" s="52"/>
      <c r="L1" s="69" t="s">
        <v>57</v>
      </c>
      <c r="M1" s="71">
        <v>154</v>
      </c>
    </row>
    <row r="2" spans="1:13" ht="20.25" customHeight="1">
      <c r="A2" s="2"/>
      <c r="B2" s="3"/>
      <c r="C2" s="18"/>
      <c r="D2" s="18"/>
      <c r="E2" s="24" t="s">
        <v>2</v>
      </c>
      <c r="F2" s="90">
        <f>G11</f>
        <v>40893</v>
      </c>
      <c r="G2" s="90"/>
      <c r="H2" s="20"/>
      <c r="J2" s="53"/>
      <c r="L2" s="69" t="s">
        <v>58</v>
      </c>
      <c r="M2" s="71">
        <v>75</v>
      </c>
    </row>
    <row r="3" spans="1:13" ht="16.5">
      <c r="A3" s="4"/>
      <c r="B3" s="1"/>
      <c r="C3" s="5"/>
      <c r="D3" s="1"/>
      <c r="E3" s="5"/>
      <c r="F3" s="4"/>
      <c r="G3" s="6"/>
      <c r="H3" s="20"/>
      <c r="L3" s="69" t="s">
        <v>59</v>
      </c>
      <c r="M3" s="71">
        <v>20</v>
      </c>
    </row>
    <row r="4" spans="1:13" s="62" customFormat="1" ht="19.5" customHeight="1" thickBot="1">
      <c r="A4" s="59">
        <v>40882</v>
      </c>
      <c r="B4" s="60"/>
      <c r="C4" s="59">
        <f>A4+1</f>
        <v>40883</v>
      </c>
      <c r="D4" s="60"/>
      <c r="E4" s="59">
        <f>C4+2</f>
        <v>40885</v>
      </c>
      <c r="F4" s="60"/>
      <c r="G4" s="59">
        <f>E4+1</f>
        <v>40886</v>
      </c>
      <c r="H4" s="61"/>
      <c r="L4" s="70" t="s">
        <v>60</v>
      </c>
      <c r="M4" s="71">
        <v>22</v>
      </c>
    </row>
    <row r="5" spans="1:13" s="14" customFormat="1" ht="17.25" customHeight="1">
      <c r="A5" s="82" t="s">
        <v>69</v>
      </c>
      <c r="B5" s="82"/>
      <c r="C5" s="82" t="s">
        <v>28</v>
      </c>
      <c r="D5" s="82"/>
      <c r="E5" s="82" t="s">
        <v>67</v>
      </c>
      <c r="F5" s="82"/>
      <c r="G5" s="82" t="s">
        <v>20</v>
      </c>
      <c r="H5" s="33"/>
      <c r="L5" s="69" t="s">
        <v>61</v>
      </c>
      <c r="M5" s="71">
        <v>14</v>
      </c>
    </row>
    <row r="6" spans="1:13" s="36" customFormat="1" ht="17.25" customHeight="1">
      <c r="A6" s="83" t="s">
        <v>27</v>
      </c>
      <c r="B6" s="82"/>
      <c r="C6" s="83" t="s">
        <v>21</v>
      </c>
      <c r="D6" s="82"/>
      <c r="E6" s="83" t="s">
        <v>26</v>
      </c>
      <c r="F6" s="82"/>
      <c r="G6" s="83" t="s">
        <v>70</v>
      </c>
      <c r="H6" s="35"/>
      <c r="L6" s="69" t="s">
        <v>62</v>
      </c>
      <c r="M6" s="71">
        <v>55</v>
      </c>
    </row>
    <row r="7" spans="1:13" s="14" customFormat="1" ht="17.25" customHeight="1">
      <c r="A7" s="83" t="s">
        <v>29</v>
      </c>
      <c r="B7" s="82"/>
      <c r="C7" s="83" t="s">
        <v>71</v>
      </c>
      <c r="D7" s="82"/>
      <c r="E7" s="83" t="s">
        <v>25</v>
      </c>
      <c r="F7" s="82"/>
      <c r="G7" s="83" t="s">
        <v>31</v>
      </c>
      <c r="H7" s="33"/>
      <c r="L7" s="69" t="s">
        <v>63</v>
      </c>
      <c r="M7" s="71">
        <v>25</v>
      </c>
    </row>
    <row r="8" spans="1:13" s="14" customFormat="1" ht="17.25" customHeight="1">
      <c r="A8" s="83" t="s">
        <v>49</v>
      </c>
      <c r="B8" s="82"/>
      <c r="C8" s="83" t="s">
        <v>30</v>
      </c>
      <c r="D8" s="82"/>
      <c r="E8" s="83" t="s">
        <v>68</v>
      </c>
      <c r="F8" s="82"/>
      <c r="G8" s="83" t="s">
        <v>32</v>
      </c>
      <c r="H8" s="33"/>
      <c r="L8" s="69" t="s">
        <v>64</v>
      </c>
      <c r="M8" s="71">
        <v>85</v>
      </c>
    </row>
    <row r="9" spans="1:18" s="14" customFormat="1" ht="17.25" customHeight="1">
      <c r="A9" s="84"/>
      <c r="B9" s="82"/>
      <c r="C9" s="84"/>
      <c r="D9" s="82"/>
      <c r="E9" s="83" t="s">
        <v>46</v>
      </c>
      <c r="F9" s="82"/>
      <c r="G9" s="83" t="s">
        <v>3</v>
      </c>
      <c r="H9" s="33"/>
      <c r="J9" s="32"/>
      <c r="K9" s="32"/>
      <c r="M9" s="72">
        <f>SUM(M1:M8)</f>
        <v>450</v>
      </c>
      <c r="N9" s="32"/>
      <c r="O9" s="39"/>
      <c r="P9" s="39"/>
      <c r="Q9" s="32"/>
      <c r="R9" s="32"/>
    </row>
    <row r="10" spans="1:18" s="14" customFormat="1" ht="17.25" customHeight="1">
      <c r="A10" s="15"/>
      <c r="B10" s="16"/>
      <c r="C10" s="17"/>
      <c r="D10" s="16"/>
      <c r="F10" s="16"/>
      <c r="H10" s="33"/>
      <c r="J10" s="32"/>
      <c r="K10" s="32"/>
      <c r="L10" s="32"/>
      <c r="M10" s="73"/>
      <c r="N10" s="32"/>
      <c r="O10" s="39"/>
      <c r="P10" s="39"/>
      <c r="Q10" s="32"/>
      <c r="R10" s="32"/>
    </row>
    <row r="11" spans="1:13" s="62" customFormat="1" ht="19.5" customHeight="1" thickBot="1">
      <c r="A11" s="59">
        <f>A4+7</f>
        <v>40889</v>
      </c>
      <c r="B11" s="60"/>
      <c r="C11" s="59">
        <f>A11+1</f>
        <v>40890</v>
      </c>
      <c r="D11" s="60"/>
      <c r="E11" s="59">
        <f>C11+2</f>
        <v>40892</v>
      </c>
      <c r="F11" s="60"/>
      <c r="G11" s="59">
        <f>E11+1</f>
        <v>40893</v>
      </c>
      <c r="H11" s="61"/>
      <c r="M11" s="74"/>
    </row>
    <row r="12" spans="1:13" s="32" customFormat="1" ht="17.25" customHeight="1">
      <c r="A12" s="85" t="s">
        <v>35</v>
      </c>
      <c r="B12" s="82"/>
      <c r="C12" s="85" t="s">
        <v>44</v>
      </c>
      <c r="D12" s="86"/>
      <c r="E12" s="87" t="s">
        <v>45</v>
      </c>
      <c r="F12" s="82"/>
      <c r="G12" s="85" t="s">
        <v>48</v>
      </c>
      <c r="H12" s="34"/>
      <c r="M12" s="73"/>
    </row>
    <row r="13" spans="1:13" s="38" customFormat="1" ht="17.25" customHeight="1">
      <c r="A13" s="83" t="s">
        <v>33</v>
      </c>
      <c r="B13" s="82"/>
      <c r="C13" s="83" t="s">
        <v>36</v>
      </c>
      <c r="D13" s="86"/>
      <c r="E13" s="83" t="s">
        <v>38</v>
      </c>
      <c r="F13" s="82"/>
      <c r="G13" s="83" t="s">
        <v>65</v>
      </c>
      <c r="H13" s="37"/>
      <c r="L13" s="32" t="s">
        <v>10</v>
      </c>
      <c r="M13" s="73">
        <v>450</v>
      </c>
    </row>
    <row r="14" spans="1:13" s="32" customFormat="1" ht="17.25" customHeight="1">
      <c r="A14" s="83" t="s">
        <v>34</v>
      </c>
      <c r="B14" s="88"/>
      <c r="C14" s="83" t="s">
        <v>37</v>
      </c>
      <c r="D14" s="86"/>
      <c r="E14" s="83" t="s">
        <v>39</v>
      </c>
      <c r="F14" s="88"/>
      <c r="G14" s="83" t="s">
        <v>40</v>
      </c>
      <c r="H14" s="34"/>
      <c r="M14" s="73"/>
    </row>
    <row r="15" spans="1:18" s="32" customFormat="1" ht="17.25" customHeight="1">
      <c r="A15" s="83" t="s">
        <v>4</v>
      </c>
      <c r="B15" s="82"/>
      <c r="C15" s="83" t="s">
        <v>66</v>
      </c>
      <c r="D15" s="86"/>
      <c r="E15" s="83" t="s">
        <v>22</v>
      </c>
      <c r="F15" s="82"/>
      <c r="G15" s="83" t="s">
        <v>47</v>
      </c>
      <c r="H15" s="34"/>
      <c r="J15" s="63" t="s">
        <v>8</v>
      </c>
      <c r="K15" s="91"/>
      <c r="L15" s="92"/>
      <c r="M15" s="75" t="s">
        <v>11</v>
      </c>
      <c r="N15" s="64" t="s">
        <v>14</v>
      </c>
      <c r="O15" s="64" t="s">
        <v>13</v>
      </c>
      <c r="P15" s="64" t="s">
        <v>15</v>
      </c>
      <c r="Q15" s="64"/>
      <c r="R15" s="64"/>
    </row>
    <row r="16" spans="1:18" s="32" customFormat="1" ht="17.25" customHeight="1">
      <c r="A16" s="83" t="s">
        <v>72</v>
      </c>
      <c r="B16" s="82"/>
      <c r="C16" s="84"/>
      <c r="D16" s="82"/>
      <c r="E16" s="83" t="s">
        <v>46</v>
      </c>
      <c r="F16" s="82"/>
      <c r="G16" s="83" t="s">
        <v>41</v>
      </c>
      <c r="H16" s="31"/>
      <c r="J16" s="66">
        <f>P16/M13</f>
        <v>1.0666666666666667</v>
      </c>
      <c r="K16" s="96" t="s">
        <v>9</v>
      </c>
      <c r="L16" s="97"/>
      <c r="M16" s="76">
        <v>80</v>
      </c>
      <c r="N16" s="54">
        <v>6</v>
      </c>
      <c r="O16" s="47">
        <v>6</v>
      </c>
      <c r="P16" s="47">
        <f aca="true" t="shared" si="0" ref="P16:P26">O16*M16</f>
        <v>480</v>
      </c>
      <c r="Q16" s="48">
        <v>26.943</v>
      </c>
      <c r="R16" s="48">
        <f aca="true" t="shared" si="1" ref="R16:R28">Q16*O16</f>
        <v>161.65800000000002</v>
      </c>
    </row>
    <row r="17" spans="1:18" s="32" customFormat="1" ht="12.75" customHeight="1">
      <c r="A17" s="31"/>
      <c r="B17" s="31"/>
      <c r="D17" s="31"/>
      <c r="E17" s="31"/>
      <c r="F17" s="34"/>
      <c r="G17" s="31"/>
      <c r="J17" s="66">
        <f>P17/M13</f>
        <v>1.4222222222222223</v>
      </c>
      <c r="K17" s="96" t="s">
        <v>50</v>
      </c>
      <c r="L17" s="97"/>
      <c r="M17" s="75">
        <v>320</v>
      </c>
      <c r="N17" s="55">
        <v>2</v>
      </c>
      <c r="O17" s="47">
        <v>2</v>
      </c>
      <c r="P17" s="47">
        <f t="shared" si="0"/>
        <v>640</v>
      </c>
      <c r="Q17" s="48">
        <v>42.18</v>
      </c>
      <c r="R17" s="48">
        <f t="shared" si="1"/>
        <v>84.36</v>
      </c>
    </row>
    <row r="18" spans="2:18" s="25" customFormat="1" ht="23.25" customHeight="1">
      <c r="B18" s="26"/>
      <c r="C18" s="26"/>
      <c r="D18" s="26"/>
      <c r="F18" s="43" t="s">
        <v>42</v>
      </c>
      <c r="G18" s="42"/>
      <c r="J18" s="66">
        <f>P18/M13</f>
        <v>1.0666666666666667</v>
      </c>
      <c r="K18" s="93" t="s">
        <v>51</v>
      </c>
      <c r="L18" s="94"/>
      <c r="M18" s="77">
        <v>120</v>
      </c>
      <c r="N18" s="56">
        <v>4</v>
      </c>
      <c r="O18" s="47">
        <v>4</v>
      </c>
      <c r="P18" s="47">
        <f t="shared" si="0"/>
        <v>480</v>
      </c>
      <c r="Q18" s="48">
        <v>21.15</v>
      </c>
      <c r="R18" s="48">
        <f t="shared" si="1"/>
        <v>84.6</v>
      </c>
    </row>
    <row r="19" spans="1:18" s="28" customFormat="1" ht="17.25" customHeight="1">
      <c r="A19" s="26"/>
      <c r="B19" s="26"/>
      <c r="C19" s="26"/>
      <c r="D19" s="26"/>
      <c r="E19" s="26"/>
      <c r="F19" s="43"/>
      <c r="G19" s="42"/>
      <c r="J19" s="66">
        <f>P19/M13</f>
        <v>2.2222222222222223</v>
      </c>
      <c r="K19" s="67" t="s">
        <v>12</v>
      </c>
      <c r="L19" s="68"/>
      <c r="M19" s="78">
        <v>200</v>
      </c>
      <c r="N19" s="56">
        <f>M13/M19</f>
        <v>2.25</v>
      </c>
      <c r="O19" s="47">
        <v>5</v>
      </c>
      <c r="P19" s="47">
        <f t="shared" si="0"/>
        <v>1000</v>
      </c>
      <c r="Q19" s="48">
        <v>31.96</v>
      </c>
      <c r="R19" s="48">
        <f t="shared" si="1"/>
        <v>159.8</v>
      </c>
    </row>
    <row r="20" spans="1:18" s="25" customFormat="1" ht="17.25" customHeight="1">
      <c r="A20" s="26"/>
      <c r="B20" s="26"/>
      <c r="C20" s="26"/>
      <c r="D20" s="26"/>
      <c r="E20" s="57"/>
      <c r="F20" s="43" t="s">
        <v>23</v>
      </c>
      <c r="G20" s="42"/>
      <c r="J20" s="66">
        <f>P20/M13</f>
        <v>1</v>
      </c>
      <c r="K20" s="67" t="s">
        <v>53</v>
      </c>
      <c r="L20" s="68"/>
      <c r="M20" s="78">
        <v>75</v>
      </c>
      <c r="N20" s="56">
        <f>M13/M20</f>
        <v>6</v>
      </c>
      <c r="O20" s="47">
        <v>6</v>
      </c>
      <c r="P20" s="47">
        <f t="shared" si="0"/>
        <v>450</v>
      </c>
      <c r="Q20" s="48">
        <v>21.14</v>
      </c>
      <c r="R20" s="48">
        <f t="shared" si="1"/>
        <v>126.84</v>
      </c>
    </row>
    <row r="21" spans="1:18" s="25" customFormat="1" ht="17.25" customHeight="1">
      <c r="A21" s="26"/>
      <c r="B21" s="26"/>
      <c r="D21" s="26"/>
      <c r="E21" s="57"/>
      <c r="F21" s="43"/>
      <c r="G21" s="58" t="s">
        <v>24</v>
      </c>
      <c r="J21" s="66">
        <v>2</v>
      </c>
      <c r="K21" s="93" t="s">
        <v>16</v>
      </c>
      <c r="L21" s="94"/>
      <c r="M21" s="78">
        <v>230</v>
      </c>
      <c r="N21" s="56">
        <f>M13/M21</f>
        <v>1.9565217391304348</v>
      </c>
      <c r="O21" s="47">
        <v>4</v>
      </c>
      <c r="P21" s="47">
        <f t="shared" si="0"/>
        <v>920</v>
      </c>
      <c r="Q21" s="48">
        <v>34.59</v>
      </c>
      <c r="R21" s="48">
        <f t="shared" si="1"/>
        <v>138.36</v>
      </c>
    </row>
    <row r="22" spans="1:18" s="25" customFormat="1" ht="17.25" customHeight="1">
      <c r="A22" s="26"/>
      <c r="B22" s="26"/>
      <c r="D22" s="26"/>
      <c r="E22" s="51"/>
      <c r="F22" s="51"/>
      <c r="G22" s="51"/>
      <c r="J22" s="66">
        <f>P22/M13</f>
        <v>1.1111111111111112</v>
      </c>
      <c r="K22" s="93" t="s">
        <v>52</v>
      </c>
      <c r="L22" s="94"/>
      <c r="M22" s="78">
        <v>100</v>
      </c>
      <c r="N22" s="56">
        <v>5</v>
      </c>
      <c r="O22" s="49">
        <v>5</v>
      </c>
      <c r="P22" s="47">
        <f t="shared" si="0"/>
        <v>500</v>
      </c>
      <c r="Q22" s="48">
        <v>25.91</v>
      </c>
      <c r="R22" s="48">
        <f t="shared" si="1"/>
        <v>129.55</v>
      </c>
    </row>
    <row r="23" spans="2:18" s="25" customFormat="1" ht="17.25" customHeight="1">
      <c r="B23" s="30"/>
      <c r="C23" s="30"/>
      <c r="D23" s="30"/>
      <c r="E23" s="95"/>
      <c r="F23" s="95"/>
      <c r="G23" s="95"/>
      <c r="J23" s="66">
        <v>1</v>
      </c>
      <c r="K23" s="93" t="s">
        <v>54</v>
      </c>
      <c r="L23" s="94"/>
      <c r="M23" s="78">
        <v>520</v>
      </c>
      <c r="N23" s="56">
        <v>1</v>
      </c>
      <c r="O23" s="47">
        <v>1</v>
      </c>
      <c r="P23" s="47">
        <f t="shared" si="0"/>
        <v>520</v>
      </c>
      <c r="Q23" s="48">
        <v>69.41</v>
      </c>
      <c r="R23" s="48">
        <f t="shared" si="1"/>
        <v>69.41</v>
      </c>
    </row>
    <row r="24" spans="1:18" s="25" customFormat="1" ht="17.25" customHeight="1">
      <c r="A24" s="26"/>
      <c r="B24" s="29"/>
      <c r="C24" s="26"/>
      <c r="D24" s="29"/>
      <c r="J24" s="66">
        <v>1</v>
      </c>
      <c r="K24" s="93" t="s">
        <v>17</v>
      </c>
      <c r="L24" s="94"/>
      <c r="M24" s="78">
        <v>460</v>
      </c>
      <c r="N24" s="56">
        <f>M13/M24</f>
        <v>0.9782608695652174</v>
      </c>
      <c r="O24" s="47">
        <v>1</v>
      </c>
      <c r="P24" s="47">
        <f t="shared" si="0"/>
        <v>460</v>
      </c>
      <c r="Q24" s="48">
        <v>69.18</v>
      </c>
      <c r="R24" s="48">
        <f t="shared" si="1"/>
        <v>69.18</v>
      </c>
    </row>
    <row r="25" spans="1:18" s="25" customFormat="1" ht="17.25" customHeight="1">
      <c r="A25" s="26"/>
      <c r="B25" s="29"/>
      <c r="C25" s="26"/>
      <c r="D25" s="29"/>
      <c r="J25" s="66">
        <v>1</v>
      </c>
      <c r="K25" s="93" t="s">
        <v>56</v>
      </c>
      <c r="L25" s="94"/>
      <c r="M25" s="77">
        <v>80</v>
      </c>
      <c r="N25" s="56">
        <v>6</v>
      </c>
      <c r="O25" s="47">
        <v>6</v>
      </c>
      <c r="P25" s="47">
        <f t="shared" si="0"/>
        <v>480</v>
      </c>
      <c r="Q25" s="48">
        <v>31.584</v>
      </c>
      <c r="R25" s="48">
        <f t="shared" si="1"/>
        <v>189.504</v>
      </c>
    </row>
    <row r="26" spans="1:18" s="25" customFormat="1" ht="17.25" customHeight="1">
      <c r="A26" s="26"/>
      <c r="B26" s="26"/>
      <c r="E26" s="95"/>
      <c r="F26" s="95"/>
      <c r="G26" s="95"/>
      <c r="J26" s="66">
        <v>1</v>
      </c>
      <c r="K26" s="93" t="s">
        <v>55</v>
      </c>
      <c r="L26" s="94"/>
      <c r="M26" s="77">
        <v>90</v>
      </c>
      <c r="N26" s="56">
        <f>M13/M26</f>
        <v>5</v>
      </c>
      <c r="O26" s="47">
        <v>5</v>
      </c>
      <c r="P26" s="47">
        <f t="shared" si="0"/>
        <v>450</v>
      </c>
      <c r="Q26" s="48">
        <v>22.85</v>
      </c>
      <c r="R26" s="48">
        <f t="shared" si="1"/>
        <v>114.25</v>
      </c>
    </row>
    <row r="27" spans="1:18" s="28" customFormat="1" ht="17.25" customHeight="1">
      <c r="A27" s="26"/>
      <c r="B27" s="26"/>
      <c r="C27" s="26"/>
      <c r="D27" s="26"/>
      <c r="J27" s="65">
        <v>1</v>
      </c>
      <c r="K27" s="100" t="s">
        <v>18</v>
      </c>
      <c r="L27" s="101"/>
      <c r="M27" s="77">
        <v>250</v>
      </c>
      <c r="N27" s="56">
        <v>3</v>
      </c>
      <c r="O27" s="47">
        <v>3</v>
      </c>
      <c r="P27" s="47">
        <v>450</v>
      </c>
      <c r="Q27" s="48">
        <v>0.21</v>
      </c>
      <c r="R27" s="48">
        <f t="shared" si="1"/>
        <v>0.63</v>
      </c>
    </row>
    <row r="28" spans="1:18" s="25" customFormat="1" ht="17.25" customHeight="1">
      <c r="A28" s="26"/>
      <c r="B28" s="26"/>
      <c r="D28" s="26"/>
      <c r="E28" s="95"/>
      <c r="F28" s="95"/>
      <c r="G28" s="95"/>
      <c r="J28" s="65">
        <f>P28/M13</f>
        <v>0.8888888888888888</v>
      </c>
      <c r="K28" s="100" t="s">
        <v>19</v>
      </c>
      <c r="L28" s="101"/>
      <c r="M28" s="77">
        <v>400</v>
      </c>
      <c r="N28" s="56"/>
      <c r="O28" s="47">
        <v>400</v>
      </c>
      <c r="P28" s="47">
        <v>400</v>
      </c>
      <c r="Q28" s="48">
        <v>0.4</v>
      </c>
      <c r="R28" s="48">
        <f t="shared" si="1"/>
        <v>160</v>
      </c>
    </row>
    <row r="29" spans="1:18" s="25" customFormat="1" ht="17.25" customHeight="1">
      <c r="A29" s="26"/>
      <c r="B29" s="29"/>
      <c r="D29" s="29"/>
      <c r="F29" s="29"/>
      <c r="H29" s="27"/>
      <c r="K29" s="3"/>
      <c r="L29" s="3"/>
      <c r="M29" s="74"/>
      <c r="N29" s="3"/>
      <c r="Q29" s="44"/>
      <c r="R29" s="50">
        <f>SUM(R16:R28)</f>
        <v>1488.142</v>
      </c>
    </row>
    <row r="30" spans="1:18" s="40" customFormat="1" ht="18.75">
      <c r="A30" s="98" t="s">
        <v>5</v>
      </c>
      <c r="B30" s="98"/>
      <c r="C30" s="98"/>
      <c r="D30" s="98"/>
      <c r="E30" s="98"/>
      <c r="F30" s="98"/>
      <c r="G30" s="98"/>
      <c r="J30" s="25"/>
      <c r="K30" s="3"/>
      <c r="L30" s="3"/>
      <c r="M30" s="74"/>
      <c r="N30" s="3"/>
      <c r="O30" s="25" t="s">
        <v>7</v>
      </c>
      <c r="P30" s="25"/>
      <c r="Q30" s="46">
        <v>450</v>
      </c>
      <c r="R30" s="50">
        <f>R29/Q30</f>
        <v>3.3069822222222225</v>
      </c>
    </row>
    <row r="31" spans="1:13" s="41" customFormat="1" ht="18.75">
      <c r="A31" s="98" t="s">
        <v>6</v>
      </c>
      <c r="B31" s="98"/>
      <c r="C31" s="98"/>
      <c r="D31" s="98"/>
      <c r="E31" s="98"/>
      <c r="F31" s="98"/>
      <c r="G31" s="98"/>
      <c r="M31" s="79"/>
    </row>
    <row r="32" spans="1:7" ht="15">
      <c r="A32" s="99" t="s">
        <v>43</v>
      </c>
      <c r="B32" s="99"/>
      <c r="C32" s="99"/>
      <c r="D32" s="99"/>
      <c r="E32" s="99"/>
      <c r="F32" s="99"/>
      <c r="G32" s="99"/>
    </row>
    <row r="33" spans="3:7" ht="15">
      <c r="C33" s="9"/>
      <c r="D33" s="7"/>
      <c r="E33" s="7"/>
      <c r="G33" s="9"/>
    </row>
    <row r="34" spans="2:18" s="11" customFormat="1" ht="18.75">
      <c r="B34" s="12"/>
      <c r="C34" s="13"/>
      <c r="F34" s="12"/>
      <c r="G34" s="13"/>
      <c r="H34" s="21"/>
      <c r="M34" s="80"/>
      <c r="O34" s="25"/>
      <c r="P34" s="25"/>
      <c r="Q34" s="44"/>
      <c r="R34" s="45"/>
    </row>
    <row r="35" spans="3:18" ht="18.75">
      <c r="C35" s="9"/>
      <c r="D35" s="7"/>
      <c r="E35" s="7"/>
      <c r="G35" s="9"/>
      <c r="O35" s="25"/>
      <c r="P35" s="25"/>
      <c r="Q35" s="44"/>
      <c r="R35" s="45"/>
    </row>
    <row r="36" spans="3:16" ht="15.75">
      <c r="C36" s="9"/>
      <c r="D36" s="7"/>
      <c r="E36" s="7"/>
      <c r="G36" s="9"/>
      <c r="O36" s="25"/>
      <c r="P36" s="25"/>
    </row>
    <row r="37" spans="3:16" ht="15.75">
      <c r="C37" s="9"/>
      <c r="D37" s="7"/>
      <c r="E37" s="7"/>
      <c r="G37" s="9"/>
      <c r="O37" s="25"/>
      <c r="P37" s="25"/>
    </row>
    <row r="38" spans="3:7" ht="15">
      <c r="C38" s="9"/>
      <c r="D38" s="7"/>
      <c r="E38" s="7"/>
      <c r="G38" s="9"/>
    </row>
    <row r="39" spans="3:14" ht="15">
      <c r="C39" s="9"/>
      <c r="D39" s="7"/>
      <c r="E39" s="7"/>
      <c r="G39" s="9"/>
      <c r="K39" s="8"/>
      <c r="L39" s="7"/>
      <c r="M39" s="81"/>
      <c r="N39" s="7"/>
    </row>
    <row r="40" spans="3:14" ht="15">
      <c r="C40" s="9"/>
      <c r="D40" s="7"/>
      <c r="E40" s="7"/>
      <c r="G40" s="9"/>
      <c r="K40" s="8"/>
      <c r="L40" s="7"/>
      <c r="M40" s="81"/>
      <c r="N40" s="7"/>
    </row>
    <row r="41" spans="3:14" ht="15">
      <c r="C41" s="9"/>
      <c r="D41" s="7"/>
      <c r="E41" s="7"/>
      <c r="K41" s="8"/>
      <c r="L41" s="7"/>
      <c r="M41" s="81"/>
      <c r="N41" s="7"/>
    </row>
    <row r="42" spans="2:13" s="11" customFormat="1" ht="15">
      <c r="B42" s="12"/>
      <c r="C42" s="13"/>
      <c r="F42" s="12"/>
      <c r="G42" s="13"/>
      <c r="H42" s="21"/>
      <c r="M42" s="80"/>
    </row>
    <row r="43" spans="3:7" ht="15">
      <c r="C43" s="9"/>
      <c r="D43" s="7"/>
      <c r="E43" s="7"/>
      <c r="G43" s="9"/>
    </row>
    <row r="44" spans="3:7" ht="15">
      <c r="C44" s="9"/>
      <c r="D44" s="7"/>
      <c r="E44" s="7"/>
      <c r="G44" s="9"/>
    </row>
    <row r="45" spans="3:7" ht="15">
      <c r="C45" s="9"/>
      <c r="D45" s="7"/>
      <c r="E45" s="7"/>
      <c r="G45" s="9"/>
    </row>
    <row r="46" spans="3:7" ht="15">
      <c r="C46" s="9"/>
      <c r="D46" s="7"/>
      <c r="E46" s="7"/>
      <c r="G46" s="9"/>
    </row>
    <row r="47" spans="4:7" ht="15">
      <c r="D47" s="7"/>
      <c r="E47" s="7"/>
      <c r="G47" s="9"/>
    </row>
    <row r="48" spans="4:7" ht="15">
      <c r="D48" s="7"/>
      <c r="E48" s="7"/>
      <c r="G48" s="9"/>
    </row>
    <row r="49" spans="3:7" ht="15">
      <c r="C49" s="9"/>
      <c r="D49" s="7"/>
      <c r="E49" s="7"/>
      <c r="G49" s="9"/>
    </row>
    <row r="50" spans="2:13" s="11" customFormat="1" ht="15">
      <c r="B50" s="12"/>
      <c r="C50" s="13"/>
      <c r="F50" s="12"/>
      <c r="G50" s="13"/>
      <c r="H50" s="21"/>
      <c r="M50" s="80"/>
    </row>
    <row r="51" spans="3:7" ht="15">
      <c r="C51" s="9"/>
      <c r="D51" s="7"/>
      <c r="E51" s="7"/>
      <c r="G51" s="9"/>
    </row>
    <row r="52" spans="3:7" ht="15">
      <c r="C52" s="9"/>
      <c r="D52" s="7"/>
      <c r="E52" s="7"/>
      <c r="G52" s="9"/>
    </row>
    <row r="53" spans="3:7" ht="15">
      <c r="C53" s="9"/>
      <c r="D53" s="7"/>
      <c r="E53" s="7"/>
      <c r="G53" s="9"/>
    </row>
    <row r="54" spans="3:7" ht="15">
      <c r="C54" s="9"/>
      <c r="D54" s="7"/>
      <c r="E54" s="7"/>
      <c r="G54" s="9"/>
    </row>
    <row r="55" spans="3:7" ht="15">
      <c r="C55" s="9"/>
      <c r="D55" s="7"/>
      <c r="E55" s="7"/>
      <c r="G55" s="9"/>
    </row>
    <row r="56" spans="3:7" ht="15">
      <c r="C56" s="9"/>
      <c r="D56" s="7"/>
      <c r="E56" s="7"/>
      <c r="G56" s="9"/>
    </row>
    <row r="57" spans="3:7" ht="15">
      <c r="C57" s="9"/>
      <c r="D57" s="7"/>
      <c r="E57" s="7"/>
      <c r="G57" s="9"/>
    </row>
    <row r="58" spans="2:13" s="11" customFormat="1" ht="15">
      <c r="B58" s="12"/>
      <c r="C58" s="13"/>
      <c r="F58" s="12"/>
      <c r="G58" s="13"/>
      <c r="H58" s="21"/>
      <c r="M58" s="80"/>
    </row>
    <row r="59" spans="3:7" ht="15">
      <c r="C59" s="9"/>
      <c r="D59" s="7"/>
      <c r="E59" s="7"/>
      <c r="G59" s="9"/>
    </row>
    <row r="60" spans="3:7" ht="15">
      <c r="C60" s="9"/>
      <c r="D60" s="7"/>
      <c r="E60" s="7"/>
      <c r="G60" s="9"/>
    </row>
    <row r="61" spans="3:7" ht="15">
      <c r="C61" s="9"/>
      <c r="D61" s="7"/>
      <c r="E61" s="7"/>
      <c r="G61" s="9"/>
    </row>
    <row r="62" spans="3:7" ht="15">
      <c r="C62" s="9"/>
      <c r="D62" s="7"/>
      <c r="E62" s="7"/>
      <c r="G62" s="9"/>
    </row>
    <row r="63" spans="3:7" ht="15">
      <c r="C63" s="9"/>
      <c r="D63" s="7"/>
      <c r="E63" s="7"/>
      <c r="G63" s="9"/>
    </row>
    <row r="64" spans="4:7" ht="15">
      <c r="D64" s="7"/>
      <c r="E64" s="7"/>
      <c r="G64" s="9"/>
    </row>
    <row r="65" spans="3:7" ht="15">
      <c r="C65" s="9"/>
      <c r="D65" s="7"/>
      <c r="E65" s="7"/>
      <c r="G65" s="9"/>
    </row>
  </sheetData>
  <sheetProtection/>
  <mergeCells count="20">
    <mergeCell ref="A32:G32"/>
    <mergeCell ref="E28:G28"/>
    <mergeCell ref="E26:G26"/>
    <mergeCell ref="K23:L23"/>
    <mergeCell ref="K28:L28"/>
    <mergeCell ref="K24:L24"/>
    <mergeCell ref="K25:L25"/>
    <mergeCell ref="K26:L26"/>
    <mergeCell ref="K27:L27"/>
    <mergeCell ref="E23:G23"/>
    <mergeCell ref="K17:L17"/>
    <mergeCell ref="K16:L16"/>
    <mergeCell ref="A31:G31"/>
    <mergeCell ref="A30:G30"/>
    <mergeCell ref="K21:L21"/>
    <mergeCell ref="K22:L22"/>
    <mergeCell ref="F1:G1"/>
    <mergeCell ref="F2:G2"/>
    <mergeCell ref="K15:L15"/>
    <mergeCell ref="K18:L18"/>
  </mergeCells>
  <printOptions/>
  <pageMargins left="0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Sapeurs Pompiers Sapeurs Pomp</dc:creator>
  <cp:keywords/>
  <dc:description/>
  <cp:lastModifiedBy>mnjean</cp:lastModifiedBy>
  <cp:lastPrinted>2011-12-02T09:56:03Z</cp:lastPrinted>
  <dcterms:created xsi:type="dcterms:W3CDTF">2002-12-16T13:46:35Z</dcterms:created>
  <dcterms:modified xsi:type="dcterms:W3CDTF">2011-12-02T14:43:39Z</dcterms:modified>
  <cp:category/>
  <cp:version/>
  <cp:contentType/>
  <cp:contentStatus/>
</cp:coreProperties>
</file>